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810" yWindow="840" windowWidth="15480" windowHeight="9480"/>
  </bookViews>
  <sheets>
    <sheet name="OPEX" sheetId="2" r:id="rId1"/>
  </sheets>
  <calcPr calcId="124519" refMode="R1C1"/>
</workbook>
</file>

<file path=xl/calcChain.xml><?xml version="1.0" encoding="utf-8"?>
<calcChain xmlns="http://schemas.openxmlformats.org/spreadsheetml/2006/main">
  <c r="M8" i="2"/>
  <c r="M9"/>
  <c r="M10"/>
  <c r="M11"/>
  <c r="M12"/>
  <c r="M13"/>
  <c r="M14"/>
  <c r="M15"/>
  <c r="M16"/>
  <c r="M17"/>
  <c r="M18"/>
  <c r="M19"/>
  <c r="M20"/>
  <c r="M7"/>
  <c r="M21" l="1"/>
  <c r="N21" s="1"/>
  <c r="N22" s="1"/>
  <c r="N8"/>
  <c r="N9"/>
  <c r="N10"/>
  <c r="N11"/>
  <c r="N12"/>
  <c r="N13"/>
  <c r="N14"/>
  <c r="N15"/>
  <c r="N16"/>
  <c r="N17"/>
  <c r="N18"/>
  <c r="N19"/>
  <c r="N20"/>
  <c r="N7"/>
</calcChain>
</file>

<file path=xl/sharedStrings.xml><?xml version="1.0" encoding="utf-8"?>
<sst xmlns="http://schemas.openxmlformats.org/spreadsheetml/2006/main" count="109" uniqueCount="83">
  <si>
    <t>Особые условия</t>
  </si>
  <si>
    <t>шт</t>
  </si>
  <si>
    <t>СПЕЦИФИКАЦИЯ</t>
  </si>
  <si>
    <t>ЛОТ №</t>
  </si>
  <si>
    <t>№ п.п.</t>
  </si>
  <si>
    <t>Наименование товара</t>
  </si>
  <si>
    <t>Описание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</si>
  <si>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</si>
  <si>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</si>
  <si>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</si>
  <si>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</si>
  <si>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</si>
  <si>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2 кв.</t>
  </si>
  <si>
    <t>3 кв.</t>
  </si>
  <si>
    <t>4 кв.</t>
  </si>
  <si>
    <t>Итого</t>
  </si>
  <si>
    <t>в т.ч. НДС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</si>
  <si>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</si>
  <si>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</si>
  <si>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</si>
  <si>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</si>
  <si>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Срок службы</t>
  </si>
  <si>
    <t>Инициатор закупки:</t>
  </si>
  <si>
    <t>Срок гарантийного обслуживания не менее срока завода изготовителя, но не менее 12 месяцев.</t>
  </si>
  <si>
    <t>Ном. Номер</t>
  </si>
  <si>
    <t>Приложение 1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</si>
  <si>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</si>
  <si>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</si>
  <si>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не менее 10 лет</t>
  </si>
  <si>
    <t xml:space="preserve">Поставщик обязан предоставить вместе с Товаром следующие сопроводительные документы:
1) Паспорт ;
2) Сертификат соответствия стандартам РФ;   </t>
  </si>
  <si>
    <t>г.Уфа, ул.Каспийская, д.14</t>
  </si>
  <si>
    <t>Eд.изм</t>
  </si>
  <si>
    <t>Контактное лицо по тех. вопросам</t>
  </si>
  <si>
    <t>Исполнитель</t>
  </si>
  <si>
    <t xml:space="preserve">Требуемые сроки поставки </t>
  </si>
  <si>
    <t>ПОСТАВКА КОРОБОВ МЕТАЛЛИЧЕСКИХ ДЛЯ ЦТЭ</t>
  </si>
  <si>
    <t>43303</t>
  </si>
  <si>
    <t>КОРОБ ЗАМКОВЫЙ G 50*50,1-3000ММ,S-0,7ММ</t>
  </si>
  <si>
    <t>Короб П-образный 50х50х3000 мм металлический замкового типа, белого цвета, толщина металла 0,7мм для прокладки проводов и кабелей напряжением до 1000 В для открытых электропроводок  и открытой проводки кабельных линий</t>
  </si>
  <si>
    <t>м</t>
  </si>
  <si>
    <t>43304</t>
  </si>
  <si>
    <t>КОРОБ ЗАМКОВЫЙ G 100*50,1-3000ММ,S-0,7ММ</t>
  </si>
  <si>
    <t>Короб П-образный 100х50х3000 мм металлический замкового типа, белого цвета, толщина металла 0,7мм для прокладки проводов и кабелей напряжением до 1000 В для открытых электропроводок  и открытой проводки кабельных линий</t>
  </si>
  <si>
    <t>43305</t>
  </si>
  <si>
    <t>КОРОБ ЗАМКОВЫЙ G 200*50,1-3000ММ,S-0,7ММ</t>
  </si>
  <si>
    <t>Короб П-образный 200х50х3000 мм металлический замкового типа, белого цвета, толщина металла 0,7мм для прокладки проводов и кабелей напряжением до 1000 В для открытых электропроводок  и открытой проводки кабельных линий</t>
  </si>
  <si>
    <t>43742</t>
  </si>
  <si>
    <t>КОРОБ ЗАМКОВSЙ G-200Х100, L-3000ММ, S-0,7ММ</t>
  </si>
  <si>
    <t>Короб П-образный 200х100х3000 мм металлический замкового типа,, толщина металла 0,7мм для прокладки проводов и кабелей напряжением до 1000 В для открытых электропроводок  и открытой проводки кабельных линий. Комплектация: основание, крышка секции, соедини</t>
  </si>
  <si>
    <t>43743</t>
  </si>
  <si>
    <t>КОРОБ ТРОЙНИКОВЫЙ 50Х50</t>
  </si>
  <si>
    <t>Короб тройниковый 50х50, неперфорированный. Предназначен для разветвления трассы под прямым углом. Материал: оцинкованная сталь. Комплектация: основание, крышка секции, соединительные элементы.</t>
  </si>
  <si>
    <t>43744</t>
  </si>
  <si>
    <t>КОРОБ ТРОЙНИКОВЫЙ 100Х50</t>
  </si>
  <si>
    <t>Короб тройниковый 100х50, неперфорированный. Предназначен для разветвления трассы под прямым углом. Материал: оцинкованная сталь.Комплектация: основание, крышка секции, соединительные элементы.</t>
  </si>
  <si>
    <t>43745</t>
  </si>
  <si>
    <t>КОРОБ ТРОЙНИКОВЫЙ 200Х50</t>
  </si>
  <si>
    <t>Короб тройниковый 200х50, неперфорированный. Предназначен для разветвления трассы под прямым углом. Материал: оцинкованная сталь.Комплектация: основание, крышка секции, соединительные элементы.</t>
  </si>
  <si>
    <t>43746</t>
  </si>
  <si>
    <t>ЗАГЛУШКА ТОРЦЕВАЯ 50Х50</t>
  </si>
  <si>
    <t>Заглушка торцевая для короба 50х50. Аксессуар предназначенный для установки на торец коробов</t>
  </si>
  <si>
    <t>43747</t>
  </si>
  <si>
    <t>ЗАГЛУШКА ТОРЦЕВАЯ 100Х50</t>
  </si>
  <si>
    <t>Заглушка торцевая для короба 100х50. Аксессуар предназначенный для установки на торец коробов</t>
  </si>
  <si>
    <t>43748</t>
  </si>
  <si>
    <t>ЗАГЛУШКА ТОРЦЕВАЯ 200Х50</t>
  </si>
  <si>
    <t>Заглушка торцевая для короба 200х50. Аксессуар предназначенный для установки на торец коробов</t>
  </si>
  <si>
    <t>43749</t>
  </si>
  <si>
    <t>СКОБА ДИСТАНЦИОННАЯ 50Х50</t>
  </si>
  <si>
    <t>Скоба для крепления короба 50х50. Предназначена для крепления коробов к стене.</t>
  </si>
  <si>
    <t>43750</t>
  </si>
  <si>
    <t>СКОБА ДИСТАНЦИОННАЯ 100Х50</t>
  </si>
  <si>
    <t>Скоба для крепления короба 100х50. Предназначена для крепления коробов к стене.</t>
  </si>
  <si>
    <t>43751</t>
  </si>
  <si>
    <t>СКОБА ДИСТАНЦИОННАЯ 200Х50</t>
  </si>
  <si>
    <t>Скоба для крепления короба 200х50. Предназначена для крепления коробов к стене.</t>
  </si>
  <si>
    <t>43752</t>
  </si>
  <si>
    <t>СКОБА ДИСТАНЦИОННАЯ 200Х100</t>
  </si>
  <si>
    <t>Скоба для крепления короба 200х100. Предназначена для крепления коробов к стене.</t>
  </si>
  <si>
    <t>в течение 10 календарных дней с момента подписания Договора</t>
  </si>
  <si>
    <t>Предельная стоимость лота составляет 853 547,10  руб. (с НДС)</t>
  </si>
  <si>
    <t xml:space="preserve">Начальник ЮЛКЦ Мухин Евгений Александрович, (347) 221-56-75, e-mail:  e.muhin@bashtel.ru </t>
  </si>
  <si>
    <t xml:space="preserve">Ведущий инженер ОЛ Асадуллин Венер Галисултанович, (347) 221-57-21, e-mail:  v.asadullin@bashtel.ru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</si>
</sst>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7">
    <xf numFmtId="0" fontId="0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5" fillId="0" borderId="0"/>
    <xf numFmtId="0" fontId="17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" fillId="0" borderId="0"/>
    <xf numFmtId="0" fontId="3" fillId="0" borderId="0"/>
  </cellStyleXfs>
  <cellXfs count="69">
    <xf numFmtId="0" fontId="0" fillId="0" borderId="0" xfId="0"/>
    <xf numFmtId="0" fontId="10" fillId="0" borderId="0" xfId="11"/>
    <xf numFmtId="0" fontId="10" fillId="0" borderId="0" xfId="11" applyFill="1" applyAlignment="1"/>
    <xf numFmtId="0" fontId="8" fillId="0" borderId="1" xfId="12" applyFont="1" applyBorder="1" applyAlignment="1">
      <alignment vertical="top" wrapText="1"/>
    </xf>
    <xf numFmtId="4" fontId="9" fillId="0" borderId="1" xfId="12" applyNumberFormat="1" applyBorder="1" applyAlignment="1">
      <alignment horizontal="right" vertical="top"/>
    </xf>
    <xf numFmtId="4" fontId="9" fillId="0" borderId="1" xfId="12" applyNumberFormat="1" applyBorder="1"/>
    <xf numFmtId="0" fontId="6" fillId="0" borderId="0" xfId="14"/>
    <xf numFmtId="0" fontId="6" fillId="0" borderId="1" xfId="14" applyBorder="1" applyAlignment="1">
      <alignment horizontal="center"/>
    </xf>
    <xf numFmtId="0" fontId="6" fillId="0" borderId="0" xfId="14" applyBorder="1" applyAlignment="1">
      <alignment vertical="top" wrapText="1"/>
    </xf>
    <xf numFmtId="0" fontId="6" fillId="0" borderId="1" xfId="14" applyBorder="1" applyAlignment="1">
      <alignment horizontal="center" vertical="center" wrapText="1"/>
    </xf>
    <xf numFmtId="0" fontId="6" fillId="0" borderId="8" xfId="14" applyBorder="1" applyAlignment="1">
      <alignment vertical="top" wrapText="1"/>
    </xf>
    <xf numFmtId="0" fontId="6" fillId="0" borderId="8" xfId="14" applyBorder="1"/>
    <xf numFmtId="0" fontId="6" fillId="0" borderId="0" xfId="14" applyAlignment="1">
      <alignment horizontal="right"/>
    </xf>
    <xf numFmtId="0" fontId="6" fillId="0" borderId="7" xfId="14" applyBorder="1"/>
    <xf numFmtId="0" fontId="6" fillId="0" borderId="7" xfId="14" applyBorder="1" applyAlignment="1">
      <alignment vertical="top" wrapText="1"/>
    </xf>
    <xf numFmtId="0" fontId="6" fillId="0" borderId="0" xfId="14" applyBorder="1"/>
    <xf numFmtId="164" fontId="6" fillId="0" borderId="1" xfId="14" applyNumberFormat="1" applyBorder="1"/>
    <xf numFmtId="0" fontId="20" fillId="0" borderId="0" xfId="15" applyFont="1"/>
    <xf numFmtId="0" fontId="3" fillId="0" borderId="1" xfId="16" applyBorder="1" applyAlignment="1">
      <alignment vertical="top" wrapText="1"/>
    </xf>
    <xf numFmtId="0" fontId="3" fillId="0" borderId="0" xfId="16" applyAlignment="1">
      <alignment horizontal="left"/>
    </xf>
    <xf numFmtId="0" fontId="3" fillId="0" borderId="1" xfId="16" applyBorder="1" applyAlignment="1">
      <alignment vertical="top"/>
    </xf>
    <xf numFmtId="164" fontId="3" fillId="0" borderId="1" xfId="16" applyNumberFormat="1" applyBorder="1" applyAlignment="1">
      <alignment horizontal="right" vertical="top" wrapText="1"/>
    </xf>
    <xf numFmtId="0" fontId="20" fillId="0" borderId="0" xfId="16" applyFont="1" applyAlignment="1">
      <alignment horizontal="left"/>
    </xf>
    <xf numFmtId="0" fontId="3" fillId="0" borderId="1" xfId="16" applyBorder="1" applyAlignment="1">
      <alignment horizontal="center" vertical="top"/>
    </xf>
    <xf numFmtId="0" fontId="3" fillId="0" borderId="0" xfId="16" applyAlignment="1">
      <alignment horizontal="right"/>
    </xf>
    <xf numFmtId="49" fontId="3" fillId="0" borderId="1" xfId="16" applyNumberFormat="1" applyBorder="1" applyAlignment="1">
      <alignment horizontal="left" vertical="top"/>
    </xf>
    <xf numFmtId="0" fontId="20" fillId="0" borderId="0" xfId="14" applyFont="1" applyAlignment="1">
      <alignment horizontal="center"/>
    </xf>
    <xf numFmtId="0" fontId="11" fillId="0" borderId="1" xfId="10" applyBorder="1" applyAlignment="1">
      <alignment horizontal="right" vertical="top"/>
    </xf>
    <xf numFmtId="0" fontId="4" fillId="0" borderId="1" xfId="10" applyFont="1" applyBorder="1" applyAlignment="1">
      <alignment horizontal="right" vertical="top"/>
    </xf>
    <xf numFmtId="0" fontId="6" fillId="0" borderId="9" xfId="14" applyBorder="1" applyAlignment="1">
      <alignment horizontal="left"/>
    </xf>
    <xf numFmtId="0" fontId="6" fillId="0" borderId="7" xfId="14" applyBorder="1" applyAlignment="1">
      <alignment horizontal="left"/>
    </xf>
    <xf numFmtId="0" fontId="6" fillId="0" borderId="10" xfId="14" applyBorder="1" applyAlignment="1">
      <alignment horizontal="left"/>
    </xf>
    <xf numFmtId="0" fontId="11" fillId="0" borderId="2" xfId="10" applyBorder="1" applyAlignment="1">
      <alignment horizontal="right" vertical="top"/>
    </xf>
    <xf numFmtId="0" fontId="11" fillId="0" borderId="3" xfId="10" applyBorder="1" applyAlignment="1">
      <alignment horizontal="right" vertical="top"/>
    </xf>
    <xf numFmtId="0" fontId="11" fillId="0" borderId="6" xfId="10" applyBorder="1" applyAlignment="1">
      <alignment horizontal="right" vertical="top"/>
    </xf>
    <xf numFmtId="0" fontId="6" fillId="0" borderId="1" xfId="14" applyBorder="1" applyAlignment="1">
      <alignment horizontal="center" vertical="center" wrapText="1"/>
    </xf>
    <xf numFmtId="0" fontId="21" fillId="0" borderId="11" xfId="14" applyFont="1" applyBorder="1" applyAlignment="1">
      <alignment horizontal="center" vertical="top" wrapText="1"/>
    </xf>
    <xf numFmtId="0" fontId="6" fillId="0" borderId="9" xfId="14" applyFont="1" applyBorder="1" applyAlignment="1">
      <alignment horizontal="center" vertical="top" wrapText="1"/>
    </xf>
    <xf numFmtId="0" fontId="22" fillId="0" borderId="4" xfId="14" applyFont="1" applyBorder="1" applyAlignment="1">
      <alignment horizontal="center" vertical="top" wrapText="1"/>
    </xf>
    <xf numFmtId="0" fontId="6" fillId="0" borderId="5" xfId="14" applyFont="1" applyBorder="1" applyAlignment="1">
      <alignment horizontal="center" vertical="top" wrapText="1"/>
    </xf>
    <xf numFmtId="0" fontId="6" fillId="0" borderId="4" xfId="14" applyBorder="1" applyAlignment="1">
      <alignment horizontal="center" vertical="center" wrapText="1"/>
    </xf>
    <xf numFmtId="0" fontId="6" fillId="0" borderId="5" xfId="14" applyBorder="1" applyAlignment="1">
      <alignment horizontal="center" vertical="center" wrapText="1"/>
    </xf>
    <xf numFmtId="0" fontId="15" fillId="0" borderId="1" xfId="5" applyBorder="1" applyAlignment="1">
      <alignment horizontal="right" vertical="top"/>
    </xf>
    <xf numFmtId="0" fontId="2" fillId="0" borderId="2" xfId="5" applyFont="1" applyBorder="1" applyAlignment="1">
      <alignment horizontal="left"/>
    </xf>
    <xf numFmtId="0" fontId="2" fillId="0" borderId="3" xfId="5" applyFont="1" applyBorder="1" applyAlignment="1">
      <alignment horizontal="left"/>
    </xf>
    <xf numFmtId="0" fontId="2" fillId="0" borderId="6" xfId="5" applyFont="1" applyBorder="1" applyAlignment="1">
      <alignment horizontal="left"/>
    </xf>
    <xf numFmtId="0" fontId="4" fillId="0" borderId="2" xfId="10" applyFont="1" applyBorder="1" applyAlignment="1">
      <alignment horizontal="right" vertical="top"/>
    </xf>
    <xf numFmtId="0" fontId="21" fillId="0" borderId="1" xfId="14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/>
    </xf>
    <xf numFmtId="0" fontId="11" fillId="0" borderId="3" xfId="10" applyBorder="1" applyAlignment="1">
      <alignment horizontal="left"/>
    </xf>
    <xf numFmtId="0" fontId="11" fillId="0" borderId="6" xfId="10" applyBorder="1" applyAlignment="1">
      <alignment horizontal="left"/>
    </xf>
    <xf numFmtId="0" fontId="2" fillId="0" borderId="2" xfId="9" applyFont="1" applyBorder="1" applyAlignment="1">
      <alignment horizontal="left"/>
    </xf>
    <xf numFmtId="0" fontId="2" fillId="0" borderId="3" xfId="9" applyFont="1" applyBorder="1" applyAlignment="1">
      <alignment horizontal="left"/>
    </xf>
    <xf numFmtId="0" fontId="2" fillId="0" borderId="6" xfId="9" applyFont="1" applyBorder="1" applyAlignment="1">
      <alignment horizontal="left"/>
    </xf>
    <xf numFmtId="0" fontId="2" fillId="0" borderId="2" xfId="10" applyFont="1" applyBorder="1" applyAlignment="1">
      <alignment horizontal="left" vertical="top" wrapText="1"/>
    </xf>
    <xf numFmtId="0" fontId="2" fillId="0" borderId="3" xfId="10" applyFont="1" applyBorder="1" applyAlignment="1">
      <alignment horizontal="left" vertical="top" wrapText="1"/>
    </xf>
    <xf numFmtId="0" fontId="2" fillId="0" borderId="6" xfId="10" applyFont="1" applyBorder="1" applyAlignment="1">
      <alignment horizontal="left" vertical="top" wrapText="1"/>
    </xf>
    <xf numFmtId="0" fontId="23" fillId="0" borderId="2" xfId="0" applyFont="1" applyBorder="1" applyAlignment="1">
      <alignment horizontal="left"/>
    </xf>
    <xf numFmtId="0" fontId="23" fillId="0" borderId="3" xfId="0" applyFont="1" applyBorder="1" applyAlignment="1">
      <alignment horizontal="left"/>
    </xf>
    <xf numFmtId="0" fontId="23" fillId="0" borderId="6" xfId="0" applyFont="1" applyBorder="1" applyAlignment="1">
      <alignment horizontal="left"/>
    </xf>
    <xf numFmtId="0" fontId="3" fillId="0" borderId="2" xfId="15" applyFont="1" applyBorder="1" applyAlignment="1">
      <alignment horizontal="left"/>
    </xf>
    <xf numFmtId="0" fontId="5" fillId="0" borderId="3" xfId="15" applyBorder="1" applyAlignment="1">
      <alignment horizontal="left"/>
    </xf>
    <xf numFmtId="0" fontId="5" fillId="0" borderId="6" xfId="15" applyBorder="1" applyAlignment="1">
      <alignment horizontal="left"/>
    </xf>
    <xf numFmtId="0" fontId="1" fillId="0" borderId="1" xfId="14" applyFont="1" applyBorder="1" applyAlignment="1">
      <alignment horizontal="center" vertical="center" wrapText="1"/>
    </xf>
    <xf numFmtId="0" fontId="6" fillId="0" borderId="2" xfId="14" applyBorder="1" applyAlignment="1">
      <alignment horizontal="center"/>
    </xf>
    <xf numFmtId="0" fontId="6" fillId="0" borderId="3" xfId="14" applyBorder="1" applyAlignment="1">
      <alignment horizontal="center"/>
    </xf>
    <xf numFmtId="0" fontId="6" fillId="0" borderId="6" xfId="14" applyBorder="1" applyAlignment="1">
      <alignment horizontal="center"/>
    </xf>
    <xf numFmtId="0" fontId="1" fillId="0" borderId="2" xfId="10" applyFont="1" applyBorder="1" applyAlignment="1">
      <alignment horizontal="left"/>
    </xf>
  </cellXfs>
  <cellStyles count="17">
    <cellStyle name="Excel Built-in Normal" xfId="1"/>
    <cellStyle name="TableStyleLight1" xfId="2"/>
    <cellStyle name="Обычный" xfId="0" builtinId="0"/>
    <cellStyle name="Обычный 10" xfId="12"/>
    <cellStyle name="Обычный 11" xfId="13"/>
    <cellStyle name="Обычный 12" xfId="14"/>
    <cellStyle name="Обычный 13" xfId="15"/>
    <cellStyle name="Обычный 14" xfId="16"/>
    <cellStyle name="Обычный 2" xfId="6"/>
    <cellStyle name="Обычный 2 3" xfId="4"/>
    <cellStyle name="Обычный 3" xfId="3"/>
    <cellStyle name="Обычный 4" xfId="5"/>
    <cellStyle name="Обычный 5" xfId="7"/>
    <cellStyle name="Обычный 6" xfId="8"/>
    <cellStyle name="Обычный 7" xfId="9"/>
    <cellStyle name="Обычный 8" xfId="10"/>
    <cellStyle name="Обычный 9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34"/>
  <sheetViews>
    <sheetView tabSelected="1" topLeftCell="B1" zoomScale="75" zoomScaleNormal="75" workbookViewId="0">
      <selection activeCell="E25" sqref="E25:O25"/>
    </sheetView>
  </sheetViews>
  <sheetFormatPr defaultRowHeight="12.75"/>
  <cols>
    <col min="1" max="1" width="1.42578125" customWidth="1"/>
    <col min="4" max="4" width="29.140625" customWidth="1"/>
    <col min="5" max="5" width="23" customWidth="1"/>
    <col min="6" max="6" width="31.7109375" customWidth="1"/>
    <col min="7" max="7" width="7.140625" customWidth="1"/>
    <col min="8" max="8" width="5.85546875" customWidth="1"/>
    <col min="9" max="9" width="5" customWidth="1"/>
    <col min="10" max="10" width="5.140625" customWidth="1"/>
    <col min="11" max="11" width="6.42578125" customWidth="1"/>
    <col min="12" max="12" width="14.7109375" customWidth="1"/>
    <col min="13" max="13" width="13.28515625" customWidth="1"/>
    <col min="14" max="14" width="14.7109375" customWidth="1"/>
    <col min="15" max="15" width="24.42578125" customWidth="1"/>
  </cols>
  <sheetData>
    <row r="1" spans="2:15" ht="15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2" t="s">
        <v>25</v>
      </c>
    </row>
    <row r="2" spans="2:15" ht="15">
      <c r="B2" s="26" t="s">
        <v>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2:15" ht="15">
      <c r="B3" s="24" t="s">
        <v>3</v>
      </c>
      <c r="C3" s="19">
        <v>10169</v>
      </c>
      <c r="D3" s="22" t="s">
        <v>35</v>
      </c>
      <c r="E3" s="22"/>
      <c r="F3" s="17"/>
      <c r="G3" s="6"/>
      <c r="H3" s="6"/>
      <c r="I3" s="6"/>
      <c r="J3" s="6"/>
      <c r="K3" s="6"/>
      <c r="L3" s="6"/>
      <c r="M3" s="6"/>
      <c r="N3" s="6"/>
      <c r="O3" s="6"/>
    </row>
    <row r="4" spans="2:15" ht="15">
      <c r="B4" s="35" t="s">
        <v>4</v>
      </c>
      <c r="C4" s="40" t="s">
        <v>24</v>
      </c>
      <c r="D4" s="35" t="s">
        <v>5</v>
      </c>
      <c r="E4" s="40" t="s">
        <v>26</v>
      </c>
      <c r="F4" s="35" t="s">
        <v>6</v>
      </c>
      <c r="G4" s="35" t="s">
        <v>31</v>
      </c>
      <c r="H4" s="65" t="s">
        <v>7</v>
      </c>
      <c r="I4" s="66"/>
      <c r="J4" s="66"/>
      <c r="K4" s="67"/>
      <c r="L4" s="38" t="s">
        <v>8</v>
      </c>
      <c r="M4" s="36" t="s">
        <v>9</v>
      </c>
      <c r="N4" s="47" t="s">
        <v>10</v>
      </c>
      <c r="O4" s="35" t="s">
        <v>11</v>
      </c>
    </row>
    <row r="5" spans="2:15" ht="57.75" customHeight="1">
      <c r="B5" s="35"/>
      <c r="C5" s="41"/>
      <c r="D5" s="35"/>
      <c r="E5" s="41"/>
      <c r="F5" s="35"/>
      <c r="G5" s="35"/>
      <c r="H5" s="64" t="s">
        <v>12</v>
      </c>
      <c r="I5" s="64" t="s">
        <v>13</v>
      </c>
      <c r="J5" s="64" t="s">
        <v>14</v>
      </c>
      <c r="K5" s="9" t="s">
        <v>15</v>
      </c>
      <c r="L5" s="39"/>
      <c r="M5" s="37"/>
      <c r="N5" s="47"/>
      <c r="O5" s="35"/>
    </row>
    <row r="6" spans="2:15" ht="15"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11</v>
      </c>
      <c r="L6" s="7">
        <v>12</v>
      </c>
      <c r="M6" s="7">
        <v>13</v>
      </c>
      <c r="N6" s="7">
        <v>14</v>
      </c>
      <c r="O6" s="7">
        <v>15</v>
      </c>
    </row>
    <row r="7" spans="2:15" ht="135">
      <c r="B7" s="23">
        <v>1</v>
      </c>
      <c r="C7" s="23" t="s">
        <v>36</v>
      </c>
      <c r="D7" s="18" t="s">
        <v>37</v>
      </c>
      <c r="E7" s="18"/>
      <c r="F7" s="18" t="s">
        <v>38</v>
      </c>
      <c r="G7" s="20" t="s">
        <v>39</v>
      </c>
      <c r="H7" s="25">
        <v>1254</v>
      </c>
      <c r="I7" s="25">
        <v>0</v>
      </c>
      <c r="J7" s="25">
        <v>0</v>
      </c>
      <c r="K7" s="25">
        <v>1254</v>
      </c>
      <c r="L7" s="21">
        <v>200</v>
      </c>
      <c r="M7" s="4">
        <f>SUM(L7*K7)</f>
        <v>250800</v>
      </c>
      <c r="N7" s="4">
        <f>SUM(M7*1.18)</f>
        <v>295944</v>
      </c>
      <c r="O7" s="3" t="s">
        <v>30</v>
      </c>
    </row>
    <row r="8" spans="2:15" ht="135">
      <c r="B8" s="23">
        <v>2</v>
      </c>
      <c r="C8" s="23" t="s">
        <v>40</v>
      </c>
      <c r="D8" s="18" t="s">
        <v>41</v>
      </c>
      <c r="E8" s="18"/>
      <c r="F8" s="18" t="s">
        <v>42</v>
      </c>
      <c r="G8" s="20" t="s">
        <v>39</v>
      </c>
      <c r="H8" s="25">
        <v>669</v>
      </c>
      <c r="I8" s="25">
        <v>0</v>
      </c>
      <c r="J8" s="25">
        <v>0</v>
      </c>
      <c r="K8" s="25">
        <v>669</v>
      </c>
      <c r="L8" s="21">
        <v>270</v>
      </c>
      <c r="M8" s="4">
        <f t="shared" ref="M8:M20" si="0">SUM(L8*K8)</f>
        <v>180630</v>
      </c>
      <c r="N8" s="4">
        <f t="shared" ref="N8:N21" si="1">SUM(M8*1.18)</f>
        <v>213143.4</v>
      </c>
      <c r="O8" s="3" t="s">
        <v>30</v>
      </c>
    </row>
    <row r="9" spans="2:15" ht="135">
      <c r="B9" s="23">
        <v>3</v>
      </c>
      <c r="C9" s="23" t="s">
        <v>43</v>
      </c>
      <c r="D9" s="18" t="s">
        <v>44</v>
      </c>
      <c r="E9" s="18"/>
      <c r="F9" s="18" t="s">
        <v>45</v>
      </c>
      <c r="G9" s="20" t="s">
        <v>39</v>
      </c>
      <c r="H9" s="25">
        <v>285</v>
      </c>
      <c r="I9" s="25">
        <v>0</v>
      </c>
      <c r="J9" s="25">
        <v>0</v>
      </c>
      <c r="K9" s="25">
        <v>285</v>
      </c>
      <c r="L9" s="21">
        <v>340</v>
      </c>
      <c r="M9" s="4">
        <f t="shared" si="0"/>
        <v>96900</v>
      </c>
      <c r="N9" s="4">
        <f t="shared" si="1"/>
        <v>114342</v>
      </c>
      <c r="O9" s="3" t="s">
        <v>30</v>
      </c>
    </row>
    <row r="10" spans="2:15" ht="150">
      <c r="B10" s="23">
        <v>4</v>
      </c>
      <c r="C10" s="23" t="s">
        <v>46</v>
      </c>
      <c r="D10" s="18" t="s">
        <v>47</v>
      </c>
      <c r="E10" s="18"/>
      <c r="F10" s="18" t="s">
        <v>48</v>
      </c>
      <c r="G10" s="20" t="s">
        <v>39</v>
      </c>
      <c r="H10" s="25">
        <v>129</v>
      </c>
      <c r="I10" s="25">
        <v>0</v>
      </c>
      <c r="J10" s="25">
        <v>0</v>
      </c>
      <c r="K10" s="25">
        <v>129</v>
      </c>
      <c r="L10" s="21">
        <v>360</v>
      </c>
      <c r="M10" s="4">
        <f t="shared" si="0"/>
        <v>46440</v>
      </c>
      <c r="N10" s="4">
        <f t="shared" si="1"/>
        <v>54799.199999999997</v>
      </c>
      <c r="O10" s="3" t="s">
        <v>30</v>
      </c>
    </row>
    <row r="11" spans="2:15" ht="120">
      <c r="B11" s="23">
        <v>5</v>
      </c>
      <c r="C11" s="23" t="s">
        <v>49</v>
      </c>
      <c r="D11" s="18" t="s">
        <v>50</v>
      </c>
      <c r="E11" s="18"/>
      <c r="F11" s="18" t="s">
        <v>51</v>
      </c>
      <c r="G11" s="20" t="s">
        <v>1</v>
      </c>
      <c r="H11" s="25">
        <v>102</v>
      </c>
      <c r="I11" s="25">
        <v>0</v>
      </c>
      <c r="J11" s="25">
        <v>0</v>
      </c>
      <c r="K11" s="25">
        <v>102</v>
      </c>
      <c r="L11" s="21">
        <v>295</v>
      </c>
      <c r="M11" s="4">
        <f t="shared" si="0"/>
        <v>30090</v>
      </c>
      <c r="N11" s="4">
        <f t="shared" si="1"/>
        <v>35506.199999999997</v>
      </c>
      <c r="O11" s="3" t="s">
        <v>30</v>
      </c>
    </row>
    <row r="12" spans="2:15" ht="120">
      <c r="B12" s="23">
        <v>6</v>
      </c>
      <c r="C12" s="23" t="s">
        <v>52</v>
      </c>
      <c r="D12" s="18" t="s">
        <v>53</v>
      </c>
      <c r="E12" s="18"/>
      <c r="F12" s="18" t="s">
        <v>54</v>
      </c>
      <c r="G12" s="20" t="s">
        <v>1</v>
      </c>
      <c r="H12" s="25">
        <v>75</v>
      </c>
      <c r="I12" s="25">
        <v>0</v>
      </c>
      <c r="J12" s="25">
        <v>0</v>
      </c>
      <c r="K12" s="25">
        <v>75</v>
      </c>
      <c r="L12" s="21">
        <v>345</v>
      </c>
      <c r="M12" s="4">
        <f t="shared" si="0"/>
        <v>25875</v>
      </c>
      <c r="N12" s="4">
        <f t="shared" si="1"/>
        <v>30532.5</v>
      </c>
      <c r="O12" s="3" t="s">
        <v>30</v>
      </c>
    </row>
    <row r="13" spans="2:15" ht="120">
      <c r="B13" s="23">
        <v>7</v>
      </c>
      <c r="C13" s="23" t="s">
        <v>55</v>
      </c>
      <c r="D13" s="18" t="s">
        <v>56</v>
      </c>
      <c r="E13" s="18"/>
      <c r="F13" s="18" t="s">
        <v>57</v>
      </c>
      <c r="G13" s="20" t="s">
        <v>1</v>
      </c>
      <c r="H13" s="25">
        <v>42</v>
      </c>
      <c r="I13" s="25">
        <v>0</v>
      </c>
      <c r="J13" s="25">
        <v>0</v>
      </c>
      <c r="K13" s="25">
        <v>42</v>
      </c>
      <c r="L13" s="21">
        <v>430</v>
      </c>
      <c r="M13" s="4">
        <f t="shared" si="0"/>
        <v>18060</v>
      </c>
      <c r="N13" s="4">
        <f t="shared" si="1"/>
        <v>21310.799999999999</v>
      </c>
      <c r="O13" s="3" t="s">
        <v>30</v>
      </c>
    </row>
    <row r="14" spans="2:15" ht="60">
      <c r="B14" s="23">
        <v>8</v>
      </c>
      <c r="C14" s="23" t="s">
        <v>58</v>
      </c>
      <c r="D14" s="18" t="s">
        <v>59</v>
      </c>
      <c r="E14" s="18"/>
      <c r="F14" s="18" t="s">
        <v>60</v>
      </c>
      <c r="G14" s="20" t="s">
        <v>1</v>
      </c>
      <c r="H14" s="25">
        <v>52</v>
      </c>
      <c r="I14" s="25">
        <v>0</v>
      </c>
      <c r="J14" s="25">
        <v>0</v>
      </c>
      <c r="K14" s="25">
        <v>52</v>
      </c>
      <c r="L14" s="21">
        <v>40</v>
      </c>
      <c r="M14" s="4">
        <f t="shared" si="0"/>
        <v>2080</v>
      </c>
      <c r="N14" s="4">
        <f t="shared" si="1"/>
        <v>2454.4</v>
      </c>
      <c r="O14" s="3" t="s">
        <v>30</v>
      </c>
    </row>
    <row r="15" spans="2:15" ht="60">
      <c r="B15" s="23">
        <v>9</v>
      </c>
      <c r="C15" s="23" t="s">
        <v>61</v>
      </c>
      <c r="D15" s="18" t="s">
        <v>62</v>
      </c>
      <c r="E15" s="18"/>
      <c r="F15" s="18" t="s">
        <v>63</v>
      </c>
      <c r="G15" s="20" t="s">
        <v>1</v>
      </c>
      <c r="H15" s="25">
        <v>42</v>
      </c>
      <c r="I15" s="25">
        <v>0</v>
      </c>
      <c r="J15" s="25">
        <v>0</v>
      </c>
      <c r="K15" s="25">
        <v>42</v>
      </c>
      <c r="L15" s="21">
        <v>50</v>
      </c>
      <c r="M15" s="4">
        <f t="shared" si="0"/>
        <v>2100</v>
      </c>
      <c r="N15" s="4">
        <f t="shared" si="1"/>
        <v>2478</v>
      </c>
      <c r="O15" s="3" t="s">
        <v>30</v>
      </c>
    </row>
    <row r="16" spans="2:15" ht="60">
      <c r="B16" s="23">
        <v>10</v>
      </c>
      <c r="C16" s="23" t="s">
        <v>64</v>
      </c>
      <c r="D16" s="18" t="s">
        <v>65</v>
      </c>
      <c r="E16" s="18"/>
      <c r="F16" s="18" t="s">
        <v>66</v>
      </c>
      <c r="G16" s="20" t="s">
        <v>1</v>
      </c>
      <c r="H16" s="25">
        <v>34</v>
      </c>
      <c r="I16" s="25">
        <v>0</v>
      </c>
      <c r="J16" s="25">
        <v>0</v>
      </c>
      <c r="K16" s="25">
        <v>34</v>
      </c>
      <c r="L16" s="21">
        <v>55</v>
      </c>
      <c r="M16" s="4">
        <f t="shared" si="0"/>
        <v>1870</v>
      </c>
      <c r="N16" s="4">
        <f t="shared" si="1"/>
        <v>2206.6</v>
      </c>
      <c r="O16" s="3" t="s">
        <v>30</v>
      </c>
    </row>
    <row r="17" spans="2:15" ht="45">
      <c r="B17" s="23">
        <v>11</v>
      </c>
      <c r="C17" s="23" t="s">
        <v>67</v>
      </c>
      <c r="D17" s="18" t="s">
        <v>68</v>
      </c>
      <c r="E17" s="18"/>
      <c r="F17" s="18" t="s">
        <v>69</v>
      </c>
      <c r="G17" s="20" t="s">
        <v>1</v>
      </c>
      <c r="H17" s="25">
        <v>1200</v>
      </c>
      <c r="I17" s="25">
        <v>0</v>
      </c>
      <c r="J17" s="25">
        <v>0</v>
      </c>
      <c r="K17" s="25">
        <v>1200</v>
      </c>
      <c r="L17" s="21">
        <v>20</v>
      </c>
      <c r="M17" s="4">
        <f t="shared" si="0"/>
        <v>24000</v>
      </c>
      <c r="N17" s="4">
        <f t="shared" si="1"/>
        <v>28320</v>
      </c>
      <c r="O17" s="3" t="s">
        <v>30</v>
      </c>
    </row>
    <row r="18" spans="2:15" ht="45">
      <c r="B18" s="23">
        <v>12</v>
      </c>
      <c r="C18" s="23" t="s">
        <v>70</v>
      </c>
      <c r="D18" s="18" t="s">
        <v>71</v>
      </c>
      <c r="E18" s="18"/>
      <c r="F18" s="18" t="s">
        <v>72</v>
      </c>
      <c r="G18" s="20" t="s">
        <v>1</v>
      </c>
      <c r="H18" s="25">
        <v>800</v>
      </c>
      <c r="I18" s="25">
        <v>0</v>
      </c>
      <c r="J18" s="25">
        <v>0</v>
      </c>
      <c r="K18" s="25">
        <v>800</v>
      </c>
      <c r="L18" s="21">
        <v>30</v>
      </c>
      <c r="M18" s="4">
        <f t="shared" si="0"/>
        <v>24000</v>
      </c>
      <c r="N18" s="4">
        <f t="shared" si="1"/>
        <v>28320</v>
      </c>
      <c r="O18" s="3" t="s">
        <v>30</v>
      </c>
    </row>
    <row r="19" spans="2:15" ht="45">
      <c r="B19" s="23">
        <v>13</v>
      </c>
      <c r="C19" s="23" t="s">
        <v>73</v>
      </c>
      <c r="D19" s="18" t="s">
        <v>74</v>
      </c>
      <c r="E19" s="18"/>
      <c r="F19" s="18" t="s">
        <v>75</v>
      </c>
      <c r="G19" s="20" t="s">
        <v>1</v>
      </c>
      <c r="H19" s="25">
        <v>400</v>
      </c>
      <c r="I19" s="25">
        <v>0</v>
      </c>
      <c r="J19" s="25">
        <v>0</v>
      </c>
      <c r="K19" s="25">
        <v>400</v>
      </c>
      <c r="L19" s="21">
        <v>40</v>
      </c>
      <c r="M19" s="4">
        <f t="shared" si="0"/>
        <v>16000</v>
      </c>
      <c r="N19" s="4">
        <f t="shared" si="1"/>
        <v>18880</v>
      </c>
      <c r="O19" s="3" t="s">
        <v>30</v>
      </c>
    </row>
    <row r="20" spans="2:15" ht="45">
      <c r="B20" s="23">
        <v>14</v>
      </c>
      <c r="C20" s="23" t="s">
        <v>76</v>
      </c>
      <c r="D20" s="18" t="s">
        <v>77</v>
      </c>
      <c r="E20" s="18"/>
      <c r="F20" s="18" t="s">
        <v>78</v>
      </c>
      <c r="G20" s="20" t="s">
        <v>1</v>
      </c>
      <c r="H20" s="25">
        <v>100</v>
      </c>
      <c r="I20" s="25">
        <v>0</v>
      </c>
      <c r="J20" s="25">
        <v>0</v>
      </c>
      <c r="K20" s="25">
        <v>100</v>
      </c>
      <c r="L20" s="21">
        <v>45</v>
      </c>
      <c r="M20" s="4">
        <f t="shared" si="0"/>
        <v>4500</v>
      </c>
      <c r="N20" s="4">
        <f t="shared" si="1"/>
        <v>5310</v>
      </c>
      <c r="O20" s="3" t="s">
        <v>30</v>
      </c>
    </row>
    <row r="21" spans="2:15" ht="15">
      <c r="B21" s="15"/>
      <c r="C21" s="15"/>
      <c r="D21" s="10"/>
      <c r="E21" s="10"/>
      <c r="F21" s="10"/>
      <c r="G21" s="11"/>
      <c r="H21" s="11"/>
      <c r="I21" s="11"/>
      <c r="J21" s="11"/>
      <c r="K21" s="11"/>
      <c r="L21" s="11"/>
      <c r="M21" s="16">
        <f>SUM(M7:M20)</f>
        <v>723345</v>
      </c>
      <c r="N21" s="4">
        <f t="shared" si="1"/>
        <v>853547.1</v>
      </c>
      <c r="O21" s="8"/>
    </row>
    <row r="22" spans="2:15" ht="15">
      <c r="B22" s="13"/>
      <c r="C22" s="13"/>
      <c r="D22" s="14"/>
      <c r="E22" s="14"/>
      <c r="F22" s="14"/>
      <c r="G22" s="13"/>
      <c r="H22" s="13"/>
      <c r="I22" s="13"/>
      <c r="J22" s="13"/>
      <c r="K22" s="13"/>
      <c r="L22" s="13"/>
      <c r="M22" s="13" t="s">
        <v>16</v>
      </c>
      <c r="N22" s="5">
        <f>SUM(N21-M21)</f>
        <v>130202.09999999998</v>
      </c>
      <c r="O22" s="8"/>
    </row>
    <row r="23" spans="2:15" ht="15">
      <c r="B23" s="61" t="s">
        <v>80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3"/>
    </row>
    <row r="24" spans="2:15" ht="15">
      <c r="B24" s="29" t="s">
        <v>17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1"/>
    </row>
    <row r="25" spans="2:15" ht="15">
      <c r="B25" s="28" t="s">
        <v>34</v>
      </c>
      <c r="C25" s="27"/>
      <c r="D25" s="27"/>
      <c r="E25" s="68" t="s">
        <v>79</v>
      </c>
      <c r="F25" s="50"/>
      <c r="G25" s="50"/>
      <c r="H25" s="50"/>
      <c r="I25" s="50"/>
      <c r="J25" s="50"/>
      <c r="K25" s="50"/>
      <c r="L25" s="50"/>
      <c r="M25" s="50"/>
      <c r="N25" s="50"/>
      <c r="O25" s="51"/>
    </row>
    <row r="26" spans="2:15" ht="30.75" customHeight="1">
      <c r="B26" s="27" t="s">
        <v>18</v>
      </c>
      <c r="C26" s="27"/>
      <c r="D26" s="27"/>
      <c r="E26" s="55" t="s">
        <v>19</v>
      </c>
      <c r="F26" s="56"/>
      <c r="G26" s="56"/>
      <c r="H26" s="56"/>
      <c r="I26" s="56"/>
      <c r="J26" s="56"/>
      <c r="K26" s="56"/>
      <c r="L26" s="56"/>
      <c r="M26" s="56"/>
      <c r="N26" s="56"/>
      <c r="O26" s="57"/>
    </row>
    <row r="27" spans="2:15" ht="45.75" customHeight="1">
      <c r="B27" s="27" t="s">
        <v>0</v>
      </c>
      <c r="C27" s="27"/>
      <c r="D27" s="27"/>
      <c r="E27" s="48" t="s">
        <v>29</v>
      </c>
      <c r="F27" s="49"/>
      <c r="G27" s="49"/>
      <c r="H27" s="49"/>
      <c r="I27" s="49"/>
      <c r="J27" s="49"/>
      <c r="K27" s="49"/>
      <c r="L27" s="49"/>
      <c r="M27" s="49"/>
      <c r="N27" s="49"/>
      <c r="O27" s="49"/>
    </row>
    <row r="28" spans="2:15" ht="15">
      <c r="B28" s="32" t="s">
        <v>20</v>
      </c>
      <c r="C28" s="33"/>
      <c r="D28" s="34"/>
      <c r="E28" s="58" t="s">
        <v>23</v>
      </c>
      <c r="F28" s="59"/>
      <c r="G28" s="59"/>
      <c r="H28" s="59"/>
      <c r="I28" s="59"/>
      <c r="J28" s="59"/>
      <c r="K28" s="59"/>
      <c r="L28" s="59"/>
      <c r="M28" s="59"/>
      <c r="N28" s="59"/>
      <c r="O28" s="60"/>
    </row>
    <row r="29" spans="2:15" ht="15">
      <c r="B29" s="32" t="s">
        <v>21</v>
      </c>
      <c r="C29" s="33"/>
      <c r="D29" s="34"/>
      <c r="E29" s="58" t="s">
        <v>28</v>
      </c>
      <c r="F29" s="59"/>
      <c r="G29" s="59"/>
      <c r="H29" s="59"/>
      <c r="I29" s="59"/>
      <c r="J29" s="59"/>
      <c r="K29" s="59"/>
      <c r="L29" s="59"/>
      <c r="M29" s="59"/>
      <c r="N29" s="59"/>
      <c r="O29" s="60"/>
    </row>
    <row r="30" spans="2:15" ht="15">
      <c r="B30" s="32" t="s">
        <v>22</v>
      </c>
      <c r="C30" s="33"/>
      <c r="D30" s="34"/>
      <c r="E30" s="52" t="s">
        <v>81</v>
      </c>
      <c r="F30" s="53"/>
      <c r="G30" s="53"/>
      <c r="H30" s="53"/>
      <c r="I30" s="53"/>
      <c r="J30" s="53"/>
      <c r="K30" s="53"/>
      <c r="L30" s="53"/>
      <c r="M30" s="53"/>
      <c r="N30" s="53"/>
      <c r="O30" s="54"/>
    </row>
    <row r="31" spans="2:15" ht="15">
      <c r="B31" s="46" t="s">
        <v>32</v>
      </c>
      <c r="C31" s="33"/>
      <c r="D31" s="34"/>
      <c r="E31" s="52" t="s">
        <v>81</v>
      </c>
      <c r="F31" s="53"/>
      <c r="G31" s="53"/>
      <c r="H31" s="53"/>
      <c r="I31" s="53"/>
      <c r="J31" s="53"/>
      <c r="K31" s="53"/>
      <c r="L31" s="53"/>
      <c r="M31" s="53"/>
      <c r="N31" s="53"/>
      <c r="O31" s="54"/>
    </row>
    <row r="32" spans="2:15" ht="15">
      <c r="B32" s="42" t="s">
        <v>33</v>
      </c>
      <c r="C32" s="42"/>
      <c r="D32" s="42"/>
      <c r="E32" s="43" t="s">
        <v>82</v>
      </c>
      <c r="F32" s="44"/>
      <c r="G32" s="44"/>
      <c r="H32" s="44"/>
      <c r="I32" s="44"/>
      <c r="J32" s="44"/>
      <c r="K32" s="44"/>
      <c r="L32" s="44"/>
      <c r="M32" s="44"/>
      <c r="N32" s="44"/>
      <c r="O32" s="45"/>
    </row>
    <row r="33" spans="2:15" ht="15">
      <c r="B33" s="2" t="s">
        <v>27</v>
      </c>
      <c r="C33" s="2"/>
      <c r="D33" s="2"/>
      <c r="E33" s="2"/>
      <c r="F33" s="2"/>
      <c r="G33" s="2"/>
      <c r="H33" s="2"/>
      <c r="I33" s="2"/>
      <c r="J33" s="2"/>
      <c r="K33" s="1"/>
      <c r="L33" s="1"/>
      <c r="M33" s="1"/>
      <c r="N33" s="1"/>
      <c r="O33" s="1"/>
    </row>
    <row r="34" spans="2:15" ht="15">
      <c r="B34" s="2"/>
      <c r="C34" s="2"/>
      <c r="D34" s="2"/>
      <c r="E34" s="2"/>
      <c r="F34" s="2"/>
      <c r="G34" s="2"/>
      <c r="H34" s="2"/>
      <c r="I34" s="2"/>
      <c r="J34" s="2"/>
      <c r="K34" s="1"/>
      <c r="L34" s="1"/>
      <c r="M34" s="1"/>
      <c r="N34" s="1"/>
      <c r="O34" s="1"/>
    </row>
  </sheetData>
  <mergeCells count="30">
    <mergeCell ref="B32:D32"/>
    <mergeCell ref="E32:O32"/>
    <mergeCell ref="B30:D30"/>
    <mergeCell ref="B31:D31"/>
    <mergeCell ref="N4:N5"/>
    <mergeCell ref="B27:D27"/>
    <mergeCell ref="E27:O27"/>
    <mergeCell ref="E4:E5"/>
    <mergeCell ref="E25:O25"/>
    <mergeCell ref="E31:O31"/>
    <mergeCell ref="E26:O26"/>
    <mergeCell ref="E28:O28"/>
    <mergeCell ref="E29:O29"/>
    <mergeCell ref="E30:O30"/>
    <mergeCell ref="B23:O23"/>
    <mergeCell ref="H4:K4"/>
    <mergeCell ref="B2:O2"/>
    <mergeCell ref="B26:D26"/>
    <mergeCell ref="B25:D25"/>
    <mergeCell ref="B24:O24"/>
    <mergeCell ref="B29:D29"/>
    <mergeCell ref="B4:B5"/>
    <mergeCell ref="D4:D5"/>
    <mergeCell ref="O4:O5"/>
    <mergeCell ref="B28:D28"/>
    <mergeCell ref="F4:F5"/>
    <mergeCell ref="G4:G5"/>
    <mergeCell ref="M4:M5"/>
    <mergeCell ref="L4:L5"/>
    <mergeCell ref="C4:C5"/>
  </mergeCells>
  <phoneticPr fontId="16" type="noConversion"/>
  <pageMargins left="0.25" right="0.25" top="0.75" bottom="0.75" header="0.3" footer="0.3"/>
  <pageSetup scale="6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OPEX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2015-03-19T04:22:00Z</cp:lastPrinted>
  <dcterms:created xsi:type="dcterms:W3CDTF">2012-03-05T06:34:36Z</dcterms:created>
  <dcterms:modified xsi:type="dcterms:W3CDTF">2015-03-19T04:29:46Z</dcterms:modified>
</cp:coreProperties>
</file>